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2/"/>
    </mc:Choice>
  </mc:AlternateContent>
  <xr:revisionPtr revIDLastSave="90" documentId="8_{E80412D0-E9E3-594B-9655-D91C162791B1}" xr6:coauthVersionLast="47" xr6:coauthVersionMax="47" xr10:uidLastSave="{08462BDF-4F3D-0F40-9FB5-063B4B1C3084}"/>
  <bookViews>
    <workbookView xWindow="0" yWindow="500" windowWidth="5120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02" i="1"/>
  <c r="G102" i="1" s="1"/>
  <c r="G5" i="1"/>
  <c r="F6" i="1"/>
  <c r="F7" i="1" s="1"/>
  <c r="D10" i="1"/>
  <c r="D8" i="1"/>
  <c r="D7" i="1"/>
  <c r="D6" i="1"/>
  <c r="D5" i="1"/>
  <c r="F103" i="1" l="1"/>
  <c r="F8" i="1"/>
  <c r="G7" i="1"/>
  <c r="G6" i="1"/>
  <c r="G103" i="1" l="1"/>
  <c r="F104" i="1"/>
  <c r="F9" i="1"/>
  <c r="G8" i="1"/>
  <c r="G104" i="1" l="1"/>
  <c r="F105" i="1"/>
  <c r="F10" i="1"/>
  <c r="G9" i="1"/>
  <c r="G105" i="1" l="1"/>
  <c r="F106" i="1"/>
  <c r="F11" i="1"/>
  <c r="G10" i="1"/>
  <c r="F107" i="1" l="1"/>
  <c r="G106" i="1"/>
  <c r="F12" i="1"/>
  <c r="G11" i="1"/>
  <c r="G107" i="1" l="1"/>
  <c r="F108" i="1"/>
  <c r="F13" i="1"/>
  <c r="G12" i="1"/>
  <c r="G108" i="1" l="1"/>
  <c r="F109" i="1"/>
  <c r="F14" i="1"/>
  <c r="G13" i="1"/>
  <c r="F110" i="1" l="1"/>
  <c r="G109" i="1"/>
  <c r="F15" i="1"/>
  <c r="G14" i="1"/>
  <c r="G110" i="1" l="1"/>
  <c r="F111" i="1"/>
  <c r="F16" i="1"/>
  <c r="G15" i="1"/>
  <c r="G111" i="1" l="1"/>
  <c r="F112" i="1"/>
  <c r="F17" i="1"/>
  <c r="G16" i="1"/>
  <c r="G112" i="1" l="1"/>
  <c r="F113" i="1"/>
  <c r="F18" i="1"/>
  <c r="G17" i="1"/>
  <c r="F114" i="1" l="1"/>
  <c r="G113" i="1"/>
  <c r="F19" i="1"/>
  <c r="G18" i="1"/>
  <c r="G114" i="1" l="1"/>
  <c r="F115" i="1"/>
  <c r="F20" i="1"/>
  <c r="G19" i="1"/>
  <c r="G115" i="1" l="1"/>
  <c r="F116" i="1"/>
  <c r="F21" i="1"/>
  <c r="G20" i="1"/>
  <c r="F117" i="1" l="1"/>
  <c r="G117" i="1" s="1"/>
  <c r="G116" i="1"/>
  <c r="F22" i="1"/>
  <c r="G21" i="1"/>
  <c r="F23" i="1" l="1"/>
  <c r="G22" i="1"/>
  <c r="F24" i="1" l="1"/>
  <c r="G23" i="1"/>
  <c r="F25" i="1" l="1"/>
  <c r="G24" i="1"/>
  <c r="F26" i="1" l="1"/>
  <c r="G25" i="1"/>
  <c r="F27" i="1" l="1"/>
  <c r="G26" i="1"/>
  <c r="F28" i="1" l="1"/>
  <c r="G27" i="1"/>
  <c r="F29" i="1" l="1"/>
  <c r="G28" i="1"/>
  <c r="F30" i="1" l="1"/>
  <c r="G29" i="1"/>
  <c r="F31" i="1" l="1"/>
  <c r="G30" i="1"/>
  <c r="F32" i="1" l="1"/>
  <c r="G31" i="1"/>
  <c r="F33" i="1" l="1"/>
  <c r="G32" i="1"/>
  <c r="F34" i="1" l="1"/>
  <c r="G33" i="1"/>
  <c r="F35" i="1" l="1"/>
  <c r="G34" i="1"/>
  <c r="F36" i="1" l="1"/>
  <c r="G35" i="1"/>
  <c r="F37" i="1" l="1"/>
  <c r="G36" i="1"/>
  <c r="F38" i="1" l="1"/>
  <c r="G37" i="1"/>
  <c r="F39" i="1" l="1"/>
  <c r="G38" i="1"/>
  <c r="F40" i="1" l="1"/>
  <c r="G39" i="1"/>
  <c r="F41" i="1" l="1"/>
  <c r="G40" i="1"/>
  <c r="F42" i="1" l="1"/>
  <c r="G41" i="1"/>
  <c r="F43" i="1" l="1"/>
  <c r="G42" i="1"/>
  <c r="F44" i="1" l="1"/>
  <c r="G43" i="1"/>
  <c r="F45" i="1" l="1"/>
  <c r="G44" i="1"/>
  <c r="F46" i="1" l="1"/>
  <c r="G45" i="1"/>
  <c r="F47" i="1" l="1"/>
  <c r="G46" i="1"/>
  <c r="F48" i="1" l="1"/>
  <c r="G47" i="1"/>
  <c r="F49" i="1" l="1"/>
  <c r="G48" i="1"/>
  <c r="F50" i="1" l="1"/>
  <c r="G49" i="1"/>
  <c r="F51" i="1" l="1"/>
  <c r="G50" i="1"/>
  <c r="F52" i="1" l="1"/>
  <c r="G51" i="1"/>
  <c r="F53" i="1" l="1"/>
  <c r="G52" i="1"/>
  <c r="F54" i="1" l="1"/>
  <c r="G53" i="1"/>
  <c r="F55" i="1" l="1"/>
  <c r="G54" i="1"/>
  <c r="F56" i="1" l="1"/>
  <c r="G55" i="1"/>
  <c r="F57" i="1" l="1"/>
  <c r="G56" i="1"/>
  <c r="F58" i="1" l="1"/>
  <c r="G57" i="1"/>
  <c r="F59" i="1" l="1"/>
  <c r="G58" i="1"/>
  <c r="F60" i="1" l="1"/>
  <c r="G59" i="1"/>
  <c r="F61" i="1" l="1"/>
  <c r="G60" i="1"/>
  <c r="F62" i="1" l="1"/>
  <c r="G61" i="1"/>
  <c r="F63" i="1" l="1"/>
  <c r="G62" i="1"/>
  <c r="F64" i="1" l="1"/>
  <c r="G63" i="1"/>
  <c r="F65" i="1" l="1"/>
  <c r="G64" i="1"/>
  <c r="F66" i="1" l="1"/>
  <c r="G65" i="1"/>
  <c r="F67" i="1" l="1"/>
  <c r="G66" i="1"/>
  <c r="F68" i="1" l="1"/>
  <c r="G67" i="1"/>
  <c r="F69" i="1" l="1"/>
  <c r="G68" i="1"/>
  <c r="F70" i="1" l="1"/>
  <c r="G69" i="1"/>
  <c r="F71" i="1" l="1"/>
  <c r="G70" i="1"/>
  <c r="F72" i="1" l="1"/>
  <c r="G71" i="1"/>
  <c r="F73" i="1" l="1"/>
  <c r="G72" i="1"/>
  <c r="F74" i="1" l="1"/>
  <c r="G73" i="1"/>
  <c r="F75" i="1" l="1"/>
  <c r="G74" i="1"/>
  <c r="F76" i="1" l="1"/>
  <c r="G75" i="1"/>
  <c r="F77" i="1" l="1"/>
  <c r="G76" i="1"/>
  <c r="F78" i="1" l="1"/>
  <c r="G77" i="1"/>
  <c r="F79" i="1" l="1"/>
  <c r="G78" i="1"/>
  <c r="F80" i="1" l="1"/>
  <c r="G79" i="1"/>
  <c r="F81" i="1" l="1"/>
  <c r="G80" i="1"/>
  <c r="F82" i="1" l="1"/>
  <c r="G81" i="1"/>
  <c r="F83" i="1" l="1"/>
  <c r="G82" i="1"/>
  <c r="F84" i="1" l="1"/>
  <c r="G83" i="1"/>
  <c r="F85" i="1" l="1"/>
  <c r="G84" i="1"/>
  <c r="F86" i="1" l="1"/>
  <c r="G85" i="1"/>
  <c r="F87" i="1" l="1"/>
  <c r="G86" i="1"/>
  <c r="F88" i="1" l="1"/>
  <c r="G87" i="1"/>
  <c r="F89" i="1" l="1"/>
  <c r="G88" i="1"/>
  <c r="F90" i="1" l="1"/>
  <c r="G89" i="1"/>
  <c r="F91" i="1" l="1"/>
  <c r="G90" i="1"/>
  <c r="F92" i="1" l="1"/>
  <c r="G91" i="1"/>
  <c r="F93" i="1" l="1"/>
  <c r="G92" i="1"/>
  <c r="F94" i="1" l="1"/>
  <c r="G93" i="1"/>
  <c r="F95" i="1" l="1"/>
  <c r="G94" i="1"/>
  <c r="F96" i="1" l="1"/>
  <c r="G95" i="1"/>
  <c r="F97" i="1" l="1"/>
  <c r="G96" i="1"/>
  <c r="F98" i="1" l="1"/>
  <c r="G97" i="1"/>
  <c r="F99" i="1" l="1"/>
  <c r="G98" i="1"/>
  <c r="F100" i="1" l="1"/>
  <c r="G99" i="1"/>
  <c r="F101" i="1" l="1"/>
  <c r="G101" i="1" s="1"/>
  <c r="G100" i="1"/>
</calcChain>
</file>

<file path=xl/sharedStrings.xml><?xml version="1.0" encoding="utf-8"?>
<sst xmlns="http://schemas.openxmlformats.org/spreadsheetml/2006/main" count="15" uniqueCount="15">
  <si>
    <t>Data</t>
  </si>
  <si>
    <t>Plot</t>
  </si>
  <si>
    <t>Analytical Separation Science - B.W.J. Pirok &amp; P.J. Schoenmakers - Royal Society of Chemistry - 2025 - This sheet accompanies lesson 2 of the Chemometrics &amp; Statistics course. Copyright Bob Pirok 2025</t>
  </si>
  <si>
    <t>Information</t>
  </si>
  <si>
    <t>Mean</t>
  </si>
  <si>
    <t>Standard deviation</t>
  </si>
  <si>
    <t>Lowest value</t>
  </si>
  <si>
    <t>Highest value</t>
  </si>
  <si>
    <t>x</t>
  </si>
  <si>
    <t>y</t>
  </si>
  <si>
    <t>Step size</t>
  </si>
  <si>
    <t>Step division</t>
  </si>
  <si>
    <t>Explanation</t>
  </si>
  <si>
    <t>Chemometrics &amp; Statistics - 02 - PDF of the Normal Distribution</t>
  </si>
  <si>
    <t>To the most left we have our data vector. We then compile a number of information pieces such as the mean and the standard deviation.  The NORM.DIST function can be used to create a PDF for the Normal distribution. The final parameter sets this function to a PDF if it is specified as FALSE. Aside from the PDF values (y-axis), we also need to plot them against something (x-axis). To create the vector x-values we in the relevant range, we also determine the lowest and highest values. We then proceed with determining a step size. In this case, the distance between the largest and smallest value was divided by 100. We then create a line plot and plot the x-vector vs the y-vector.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</si>
</sst>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6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rgb="FF03083E"/>
      <name val="Arial"/>
      <family val="2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164" fontId="0" fillId="0" borderId="0" xfId="0" applyNumberFormat="1"/>
    <xf numFmtId="165" fontId="5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Probability Density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Sheet1!$F$5:$F$117</c:f>
              <c:numCache>
                <c:formatCode>0.000</c:formatCode>
                <c:ptCount val="113"/>
                <c:pt idx="0">
                  <c:v>9.07</c:v>
                </c:pt>
                <c:pt idx="1">
                  <c:v>9.0709999999999997</c:v>
                </c:pt>
                <c:pt idx="2">
                  <c:v>9.0719999999999992</c:v>
                </c:pt>
                <c:pt idx="3">
                  <c:v>9.0729999999999986</c:v>
                </c:pt>
                <c:pt idx="4">
                  <c:v>9.0739999999999981</c:v>
                </c:pt>
                <c:pt idx="5">
                  <c:v>9.0749999999999975</c:v>
                </c:pt>
                <c:pt idx="6">
                  <c:v>9.075999999999997</c:v>
                </c:pt>
                <c:pt idx="7">
                  <c:v>9.0769999999999964</c:v>
                </c:pt>
                <c:pt idx="8">
                  <c:v>9.0779999999999959</c:v>
                </c:pt>
                <c:pt idx="9">
                  <c:v>9.0789999999999953</c:v>
                </c:pt>
                <c:pt idx="10">
                  <c:v>9.0799999999999947</c:v>
                </c:pt>
                <c:pt idx="11">
                  <c:v>9.0809999999999942</c:v>
                </c:pt>
                <c:pt idx="12">
                  <c:v>9.0819999999999936</c:v>
                </c:pt>
                <c:pt idx="13">
                  <c:v>9.0829999999999931</c:v>
                </c:pt>
                <c:pt idx="14">
                  <c:v>9.0839999999999925</c:v>
                </c:pt>
                <c:pt idx="15">
                  <c:v>9.084999999999992</c:v>
                </c:pt>
                <c:pt idx="16">
                  <c:v>9.0859999999999914</c:v>
                </c:pt>
                <c:pt idx="17">
                  <c:v>9.0869999999999909</c:v>
                </c:pt>
                <c:pt idx="18">
                  <c:v>9.0879999999999903</c:v>
                </c:pt>
                <c:pt idx="19">
                  <c:v>9.0889999999999898</c:v>
                </c:pt>
                <c:pt idx="20">
                  <c:v>9.0899999999999892</c:v>
                </c:pt>
                <c:pt idx="21">
                  <c:v>9.0909999999999886</c:v>
                </c:pt>
                <c:pt idx="22">
                  <c:v>9.0919999999999881</c:v>
                </c:pt>
                <c:pt idx="23">
                  <c:v>9.0929999999999875</c:v>
                </c:pt>
                <c:pt idx="24">
                  <c:v>9.093999999999987</c:v>
                </c:pt>
                <c:pt idx="25">
                  <c:v>9.0949999999999864</c:v>
                </c:pt>
                <c:pt idx="26">
                  <c:v>9.0959999999999859</c:v>
                </c:pt>
                <c:pt idx="27">
                  <c:v>9.0969999999999853</c:v>
                </c:pt>
                <c:pt idx="28">
                  <c:v>9.0979999999999848</c:v>
                </c:pt>
                <c:pt idx="29">
                  <c:v>9.0989999999999842</c:v>
                </c:pt>
                <c:pt idx="30">
                  <c:v>9.0999999999999837</c:v>
                </c:pt>
                <c:pt idx="31">
                  <c:v>9.1009999999999831</c:v>
                </c:pt>
                <c:pt idx="32">
                  <c:v>9.1019999999999825</c:v>
                </c:pt>
                <c:pt idx="33">
                  <c:v>9.102999999999982</c:v>
                </c:pt>
                <c:pt idx="34">
                  <c:v>9.1039999999999814</c:v>
                </c:pt>
                <c:pt idx="35">
                  <c:v>9.1049999999999809</c:v>
                </c:pt>
                <c:pt idx="36">
                  <c:v>9.1059999999999803</c:v>
                </c:pt>
                <c:pt idx="37">
                  <c:v>9.1069999999999798</c:v>
                </c:pt>
                <c:pt idx="38">
                  <c:v>9.1079999999999792</c:v>
                </c:pt>
                <c:pt idx="39">
                  <c:v>9.1089999999999787</c:v>
                </c:pt>
                <c:pt idx="40">
                  <c:v>9.1099999999999781</c:v>
                </c:pt>
                <c:pt idx="41">
                  <c:v>9.1109999999999776</c:v>
                </c:pt>
                <c:pt idx="42">
                  <c:v>9.111999999999977</c:v>
                </c:pt>
                <c:pt idx="43">
                  <c:v>9.1129999999999765</c:v>
                </c:pt>
                <c:pt idx="44">
                  <c:v>9.1139999999999759</c:v>
                </c:pt>
                <c:pt idx="45">
                  <c:v>9.1149999999999753</c:v>
                </c:pt>
                <c:pt idx="46">
                  <c:v>9.1159999999999748</c:v>
                </c:pt>
                <c:pt idx="47">
                  <c:v>9.1169999999999742</c:v>
                </c:pt>
                <c:pt idx="48">
                  <c:v>9.1179999999999737</c:v>
                </c:pt>
                <c:pt idx="49">
                  <c:v>9.1189999999999731</c:v>
                </c:pt>
                <c:pt idx="50">
                  <c:v>9.1199999999999726</c:v>
                </c:pt>
                <c:pt idx="51">
                  <c:v>9.120999999999972</c:v>
                </c:pt>
                <c:pt idx="52">
                  <c:v>9.1219999999999715</c:v>
                </c:pt>
                <c:pt idx="53">
                  <c:v>9.1229999999999709</c:v>
                </c:pt>
                <c:pt idx="54">
                  <c:v>9.1239999999999704</c:v>
                </c:pt>
                <c:pt idx="55">
                  <c:v>9.1249999999999698</c:v>
                </c:pt>
                <c:pt idx="56">
                  <c:v>9.1259999999999692</c:v>
                </c:pt>
                <c:pt idx="57">
                  <c:v>9.1269999999999687</c:v>
                </c:pt>
                <c:pt idx="58">
                  <c:v>9.1279999999999681</c:v>
                </c:pt>
                <c:pt idx="59">
                  <c:v>9.1289999999999676</c:v>
                </c:pt>
                <c:pt idx="60">
                  <c:v>9.129999999999967</c:v>
                </c:pt>
                <c:pt idx="61">
                  <c:v>9.1309999999999665</c:v>
                </c:pt>
                <c:pt idx="62">
                  <c:v>9.1319999999999659</c:v>
                </c:pt>
                <c:pt idx="63">
                  <c:v>9.1329999999999654</c:v>
                </c:pt>
                <c:pt idx="64">
                  <c:v>9.1339999999999648</c:v>
                </c:pt>
                <c:pt idx="65">
                  <c:v>9.1349999999999643</c:v>
                </c:pt>
                <c:pt idx="66">
                  <c:v>9.1359999999999637</c:v>
                </c:pt>
                <c:pt idx="67">
                  <c:v>9.1369999999999632</c:v>
                </c:pt>
                <c:pt idx="68">
                  <c:v>9.1379999999999626</c:v>
                </c:pt>
                <c:pt idx="69">
                  <c:v>9.138999999999962</c:v>
                </c:pt>
                <c:pt idx="70">
                  <c:v>9.1399999999999615</c:v>
                </c:pt>
                <c:pt idx="71">
                  <c:v>9.1409999999999609</c:v>
                </c:pt>
                <c:pt idx="72">
                  <c:v>9.1419999999999604</c:v>
                </c:pt>
                <c:pt idx="73">
                  <c:v>9.1429999999999598</c:v>
                </c:pt>
                <c:pt idx="74">
                  <c:v>9.1439999999999593</c:v>
                </c:pt>
                <c:pt idx="75">
                  <c:v>9.1449999999999587</c:v>
                </c:pt>
                <c:pt idx="76">
                  <c:v>9.1459999999999582</c:v>
                </c:pt>
                <c:pt idx="77">
                  <c:v>9.1469999999999576</c:v>
                </c:pt>
                <c:pt idx="78">
                  <c:v>9.1479999999999571</c:v>
                </c:pt>
                <c:pt idx="79">
                  <c:v>9.1489999999999565</c:v>
                </c:pt>
                <c:pt idx="80">
                  <c:v>9.1499999999999559</c:v>
                </c:pt>
                <c:pt idx="81">
                  <c:v>9.1509999999999554</c:v>
                </c:pt>
                <c:pt idx="82">
                  <c:v>9.1519999999999548</c:v>
                </c:pt>
                <c:pt idx="83">
                  <c:v>9.1529999999999543</c:v>
                </c:pt>
                <c:pt idx="84">
                  <c:v>9.1539999999999537</c:v>
                </c:pt>
                <c:pt idx="85">
                  <c:v>9.1549999999999532</c:v>
                </c:pt>
                <c:pt idx="86">
                  <c:v>9.1559999999999526</c:v>
                </c:pt>
                <c:pt idx="87">
                  <c:v>9.1569999999999521</c:v>
                </c:pt>
                <c:pt idx="88">
                  <c:v>9.1579999999999515</c:v>
                </c:pt>
                <c:pt idx="89">
                  <c:v>9.158999999999951</c:v>
                </c:pt>
                <c:pt idx="90">
                  <c:v>9.1599999999999504</c:v>
                </c:pt>
                <c:pt idx="91">
                  <c:v>9.1609999999999498</c:v>
                </c:pt>
                <c:pt idx="92">
                  <c:v>9.1619999999999493</c:v>
                </c:pt>
                <c:pt idx="93">
                  <c:v>9.1629999999999487</c:v>
                </c:pt>
                <c:pt idx="94">
                  <c:v>9.1639999999999482</c:v>
                </c:pt>
                <c:pt idx="95">
                  <c:v>9.1649999999999476</c:v>
                </c:pt>
                <c:pt idx="96">
                  <c:v>9.1659999999999471</c:v>
                </c:pt>
                <c:pt idx="97">
                  <c:v>9.1669999999999465</c:v>
                </c:pt>
                <c:pt idx="98">
                  <c:v>9.167999999999946</c:v>
                </c:pt>
                <c:pt idx="99">
                  <c:v>9.1689999999999454</c:v>
                </c:pt>
                <c:pt idx="100">
                  <c:v>9.1699999999999449</c:v>
                </c:pt>
                <c:pt idx="101">
                  <c:v>9.1709999999999443</c:v>
                </c:pt>
                <c:pt idx="102">
                  <c:v>9.1719999999999438</c:v>
                </c:pt>
                <c:pt idx="103">
                  <c:v>9.1729999999999432</c:v>
                </c:pt>
                <c:pt idx="104">
                  <c:v>9.1739999999999426</c:v>
                </c:pt>
                <c:pt idx="105">
                  <c:v>9.1749999999999421</c:v>
                </c:pt>
                <c:pt idx="106">
                  <c:v>9.1759999999999415</c:v>
                </c:pt>
                <c:pt idx="107">
                  <c:v>9.176999999999941</c:v>
                </c:pt>
                <c:pt idx="108">
                  <c:v>9.1779999999999404</c:v>
                </c:pt>
                <c:pt idx="109">
                  <c:v>9.1789999999999399</c:v>
                </c:pt>
                <c:pt idx="110">
                  <c:v>9.1799999999999393</c:v>
                </c:pt>
                <c:pt idx="111">
                  <c:v>9.1809999999999388</c:v>
                </c:pt>
                <c:pt idx="112">
                  <c:v>9.1819999999999382</c:v>
                </c:pt>
              </c:numCache>
            </c:numRef>
          </c:xVal>
          <c:yVal>
            <c:numRef>
              <c:f>Sheet1!$G$5:$G$117</c:f>
              <c:numCache>
                <c:formatCode>0.000</c:formatCode>
                <c:ptCount val="113"/>
                <c:pt idx="0">
                  <c:v>2.823775951005668E-3</c:v>
                </c:pt>
                <c:pt idx="1">
                  <c:v>3.2862598052984964E-3</c:v>
                </c:pt>
                <c:pt idx="2">
                  <c:v>3.8140900249650396E-3</c:v>
                </c:pt>
                <c:pt idx="3">
                  <c:v>4.4146610944016014E-3</c:v>
                </c:pt>
                <c:pt idx="4">
                  <c:v>5.0959033642745998E-3</c:v>
                </c:pt>
                <c:pt idx="5">
                  <c:v>5.8662745286028372E-3</c:v>
                </c:pt>
                <c:pt idx="6">
                  <c:v>6.7347420686506079E-3</c:v>
                </c:pt>
                <c:pt idx="7">
                  <c:v>7.7107555792261225E-3</c:v>
                </c:pt>
                <c:pt idx="8">
                  <c:v>8.8042079341359193E-3</c:v>
                </c:pt>
                <c:pt idx="9">
                  <c:v>1.0025384319218542E-2</c:v>
                </c:pt>
                <c:pt idx="10">
                  <c:v>1.1384898266249572E-2</c:v>
                </c:pt>
                <c:pt idx="11">
                  <c:v>1.2893613961185404E-2</c:v>
                </c:pt>
                <c:pt idx="12">
                  <c:v>1.4562554277084909E-2</c:v>
                </c:pt>
                <c:pt idx="13">
                  <c:v>1.640279419614192E-2</c:v>
                </c:pt>
                <c:pt idx="14">
                  <c:v>1.8425339536095403E-2</c:v>
                </c:pt>
                <c:pt idx="15">
                  <c:v>2.0640991182253089E-2</c:v>
                </c:pt>
                <c:pt idx="16">
                  <c:v>2.3060195344633296E-2</c:v>
                </c:pt>
                <c:pt idx="17">
                  <c:v>2.5692880706170644E-2</c:v>
                </c:pt>
                <c:pt idx="18">
                  <c:v>2.854828369708148E-2</c:v>
                </c:pt>
                <c:pt idx="19">
                  <c:v>3.163476351556075E-2</c:v>
                </c:pt>
                <c:pt idx="20">
                  <c:v>3.4959608907925099E-2</c:v>
                </c:pt>
                <c:pt idx="21">
                  <c:v>3.8528839112905527E-2</c:v>
                </c:pt>
                <c:pt idx="22">
                  <c:v>4.2347001754789691E-2</c:v>
                </c:pt>
                <c:pt idx="23">
                  <c:v>4.6416970827480808E-2</c:v>
                </c:pt>
                <c:pt idx="24">
                  <c:v>5.0739748234692607E-2</c:v>
                </c:pt>
                <c:pt idx="25">
                  <c:v>5.5314272628614519E-2</c:v>
                </c:pt>
                <c:pt idx="26">
                  <c:v>6.013723950874101E-2</c:v>
                </c:pt>
                <c:pt idx="27">
                  <c:v>6.5202936692928343E-2</c:v>
                </c:pt>
                <c:pt idx="28">
                  <c:v>7.0503099343767944E-2</c:v>
                </c:pt>
                <c:pt idx="29">
                  <c:v>7.6026788715981189E-2</c:v>
                </c:pt>
                <c:pt idx="30">
                  <c:v>8.1760298677364313E-2</c:v>
                </c:pt>
                <c:pt idx="31">
                  <c:v>8.7687093841530783E-2</c:v>
                </c:pt>
                <c:pt idx="32">
                  <c:v>9.3787782832403882E-2</c:v>
                </c:pt>
                <c:pt idx="33">
                  <c:v>0.10004012977789084</c:v>
                </c:pt>
                <c:pt idx="34">
                  <c:v>0.10641910660613134</c:v>
                </c:pt>
                <c:pt idx="35">
                  <c:v>0.112896988097912</c:v>
                </c:pt>
                <c:pt idx="36">
                  <c:v>0.11944349094215344</c:v>
                </c:pt>
                <c:pt idx="37">
                  <c:v>0.12602595725971136</c:v>
                </c:pt>
                <c:pt idx="38">
                  <c:v>0.13260958221891178</c:v>
                </c:pt>
                <c:pt idx="39">
                  <c:v>0.13915768448168581</c:v>
                </c:pt>
                <c:pt idx="40">
                  <c:v>0.14563201731157091</c:v>
                </c:pt>
                <c:pt idx="41">
                  <c:v>0.15199311726567077</c:v>
                </c:pt>
                <c:pt idx="42">
                  <c:v>0.15820068650460173</c:v>
                </c:pt>
                <c:pt idx="43">
                  <c:v>0.16421400391078905</c:v>
                </c:pt>
                <c:pt idx="44">
                  <c:v>0.16999235942941079</c:v>
                </c:pt>
                <c:pt idx="45">
                  <c:v>0.1754955053602239</c:v>
                </c:pt>
                <c:pt idx="46">
                  <c:v>0.18068411775333415</c:v>
                </c:pt>
                <c:pt idx="47">
                  <c:v>0.18552026061636184</c:v>
                </c:pt>
                <c:pt idx="48">
                  <c:v>0.18996784534021066</c:v>
                </c:pt>
                <c:pt idx="49">
                  <c:v>0.19399307760811968</c:v>
                </c:pt>
                <c:pt idx="50">
                  <c:v>0.19756488407626993</c:v>
                </c:pt>
                <c:pt idx="51">
                  <c:v>0.20065531130801875</c:v>
                </c:pt>
                <c:pt idx="52">
                  <c:v>0.20323988980735916</c:v>
                </c:pt>
                <c:pt idx="53">
                  <c:v>0.20529795652531074</c:v>
                </c:pt>
                <c:pt idx="54">
                  <c:v>0.20681292989587344</c:v>
                </c:pt>
                <c:pt idx="55">
                  <c:v>0.20777253228174572</c:v>
                </c:pt>
                <c:pt idx="56">
                  <c:v>0.20816895565598295</c:v>
                </c:pt>
                <c:pt idx="57">
                  <c:v>0.20799896739234047</c:v>
                </c:pt>
                <c:pt idx="58">
                  <c:v>0.20726395415943732</c:v>
                </c:pt>
                <c:pt idx="59">
                  <c:v>0.20596990308507326</c:v>
                </c:pt>
                <c:pt idx="60">
                  <c:v>0.20412732054856891</c:v>
                </c:pt>
                <c:pt idx="61">
                  <c:v>0.20175109014179962</c:v>
                </c:pt>
                <c:pt idx="62">
                  <c:v>0.19886027248485152</c:v>
                </c:pt>
                <c:pt idx="63">
                  <c:v>0.19547785066223738</c:v>
                </c:pt>
                <c:pt idx="64">
                  <c:v>0.19163042603462466</c:v>
                </c:pt>
                <c:pt idx="65">
                  <c:v>0.18734787005595588</c:v>
                </c:pt>
                <c:pt idx="66">
                  <c:v>0.18266293846696802</c:v>
                </c:pt>
                <c:pt idx="67">
                  <c:v>0.17761085482757197</c:v>
                </c:pt>
                <c:pt idx="68">
                  <c:v>0.17222887078079535</c:v>
                </c:pt>
                <c:pt idx="69">
                  <c:v>0.16655581070299733</c:v>
                </c:pt>
                <c:pt idx="70">
                  <c:v>0.16063160848650224</c:v>
                </c:pt>
                <c:pt idx="71">
                  <c:v>0.15449684412394574</c:v>
                </c:pt>
                <c:pt idx="72">
                  <c:v>0.14819228752519736</c:v>
                </c:pt>
                <c:pt idx="73">
                  <c:v>0.14175845660854589</c:v>
                </c:pt>
                <c:pt idx="74">
                  <c:v>0.13523519618239066</c:v>
                </c:pt>
                <c:pt idx="75">
                  <c:v>0.12866128348957898</c:v>
                </c:pt>
                <c:pt idx="76">
                  <c:v>0.12207406554384347</c:v>
                </c:pt>
                <c:pt idx="77">
                  <c:v>0.11550913256841498</c:v>
                </c:pt>
                <c:pt idx="78">
                  <c:v>0.10900003097377516</c:v>
                </c:pt>
                <c:pt idx="79">
                  <c:v>0.1025780184080123</c:v>
                </c:pt>
                <c:pt idx="80">
                  <c:v>9.6271862502356753E-2</c:v>
                </c:pt>
                <c:pt idx="81">
                  <c:v>9.0107684038227276E-2</c:v>
                </c:pt>
                <c:pt idx="82">
                  <c:v>8.4108844400975713E-2</c:v>
                </c:pt>
                <c:pt idx="83">
                  <c:v>7.829587637786134E-2</c:v>
                </c:pt>
                <c:pt idx="84">
                  <c:v>7.2686456619509052E-2</c:v>
                </c:pt>
                <c:pt idx="85">
                  <c:v>6.729541742831642E-2</c:v>
                </c:pt>
                <c:pt idx="86">
                  <c:v>6.2134794974063962E-2</c:v>
                </c:pt>
                <c:pt idx="87">
                  <c:v>5.7213910573361629E-2</c:v>
                </c:pt>
                <c:pt idx="88">
                  <c:v>5.2539481309445725E-2</c:v>
                </c:pt>
                <c:pt idx="89">
                  <c:v>4.8115756013156909E-2</c:v>
                </c:pt>
                <c:pt idx="90">
                  <c:v>4.39446724728225E-2</c:v>
                </c:pt>
                <c:pt idx="91">
                  <c:v>4.0026031685842935E-2</c:v>
                </c:pt>
                <c:pt idx="92">
                  <c:v>3.6357685001446621E-2</c:v>
                </c:pt>
                <c:pt idx="93">
                  <c:v>3.2935730123888646E-2</c:v>
                </c:pt>
                <c:pt idx="94">
                  <c:v>2.9754712138440945E-2</c:v>
                </c:pt>
                <c:pt idx="95">
                  <c:v>2.6807825977920963E-2</c:v>
                </c:pt>
                <c:pt idx="96">
                  <c:v>2.4087117053665296E-2</c:v>
                </c:pt>
                <c:pt idx="97">
                  <c:v>2.158367711994618E-2</c:v>
                </c:pt>
                <c:pt idx="98">
                  <c:v>1.9287832813134852E-2</c:v>
                </c:pt>
                <c:pt idx="99">
                  <c:v>1.7189324695146901E-2</c:v>
                </c:pt>
                <c:pt idx="100">
                  <c:v>1.5277475024272463E-2</c:v>
                </c:pt>
                <c:pt idx="101">
                  <c:v>1.3541342865752965E-2</c:v>
                </c:pt>
                <c:pt idx="102">
                  <c:v>1.1969865530872861E-2</c:v>
                </c:pt>
                <c:pt idx="103">
                  <c:v>1.0551985689590229E-2</c:v>
                </c:pt>
                <c:pt idx="104">
                  <c:v>9.2767638318369469E-3</c:v>
                </c:pt>
                <c:pt idx="105">
                  <c:v>8.1334760519202014E-3</c:v>
                </c:pt>
                <c:pt idx="106">
                  <c:v>7.1116973956039256E-3</c:v>
                </c:pt>
                <c:pt idx="107">
                  <c:v>6.2013712383571272E-3</c:v>
                </c:pt>
                <c:pt idx="108">
                  <c:v>5.3928653550070751E-3</c:v>
                </c:pt>
                <c:pt idx="109">
                  <c:v>4.6770154957673339E-3</c:v>
                </c:pt>
                <c:pt idx="110">
                  <c:v>4.0451574023860366E-3</c:v>
                </c:pt>
                <c:pt idx="111">
                  <c:v>3.4891482828176201E-3</c:v>
                </c:pt>
                <c:pt idx="112">
                  <c:v>3.0013788158325745E-3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23-0E48-9BDE-68D2C6FFE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324128"/>
        <c:axId val="1667138656"/>
      </c:scatterChart>
      <c:valAx>
        <c:axId val="1704324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NL"/>
          </a:p>
        </c:txPr>
        <c:crossAx val="1667138656"/>
        <c:crosses val="autoZero"/>
        <c:crossBetween val="midCat"/>
        <c:majorUnit val="0.02"/>
      </c:valAx>
      <c:valAx>
        <c:axId val="166713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NL"/>
          </a:p>
        </c:txPr>
        <c:crossAx val="170432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12700</xdr:rowOff>
    </xdr:from>
    <xdr:to>
      <xdr:col>14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AA815-3A34-EA72-06F4-2199CAF54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S117"/>
  <sheetViews>
    <sheetView tabSelected="1" workbookViewId="0">
      <selection activeCell="R26" sqref="R26"/>
    </sheetView>
  </sheetViews>
  <sheetFormatPr baseColWidth="10" defaultRowHeight="16" x14ac:dyDescent="0.2"/>
  <cols>
    <col min="3" max="3" width="17" customWidth="1"/>
    <col min="4" max="4" width="12.1640625" customWidth="1"/>
    <col min="6" max="6" width="10.33203125" style="11" customWidth="1"/>
    <col min="7" max="7" width="8.6640625" style="11" customWidth="1"/>
  </cols>
  <sheetData>
    <row r="1" spans="1:19" ht="40" customHeight="1" x14ac:dyDescent="0.4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4" spans="1:19" x14ac:dyDescent="0.2">
      <c r="A4" s="2" t="s">
        <v>0</v>
      </c>
      <c r="C4" s="4" t="s">
        <v>3</v>
      </c>
      <c r="D4" s="8"/>
      <c r="F4" s="9" t="s">
        <v>8</v>
      </c>
      <c r="G4" s="9" t="s">
        <v>9</v>
      </c>
      <c r="I4" s="4" t="s">
        <v>1</v>
      </c>
      <c r="J4" s="3"/>
      <c r="K4" s="3"/>
      <c r="L4" s="3"/>
      <c r="M4" s="3"/>
      <c r="N4" s="3"/>
    </row>
    <row r="5" spans="1:19" x14ac:dyDescent="0.2">
      <c r="A5" s="1">
        <v>9.08</v>
      </c>
      <c r="B5" s="1"/>
      <c r="C5" t="s">
        <v>4</v>
      </c>
      <c r="D5" s="5">
        <f>AVERAGE(A5:A104)</f>
        <v>9.1261999999999972</v>
      </c>
      <c r="F5" s="10">
        <f>D7-10*D10</f>
        <v>9.07</v>
      </c>
      <c r="G5" s="10">
        <f>_xlfn.NORM.DIST(F5,$D$5,$D$6,FALSE)/100</f>
        <v>2.823775951005668E-3</v>
      </c>
    </row>
    <row r="6" spans="1:19" x14ac:dyDescent="0.2">
      <c r="A6" s="1">
        <v>9.1199999999999992</v>
      </c>
      <c r="B6" s="1"/>
      <c r="C6" t="s">
        <v>5</v>
      </c>
      <c r="D6" s="5">
        <f>STDEV(A5:A104)</f>
        <v>1.9163306688364991E-2</v>
      </c>
      <c r="F6" s="10">
        <f>F5+$D$10</f>
        <v>9.0709999999999997</v>
      </c>
      <c r="G6" s="10">
        <f t="shared" ref="G6:G69" si="0">_xlfn.NORM.DIST(F6,$D$5,$D$6,FALSE)/100</f>
        <v>3.2862598052984964E-3</v>
      </c>
    </row>
    <row r="7" spans="1:19" x14ac:dyDescent="0.2">
      <c r="A7" s="1">
        <v>9.11</v>
      </c>
      <c r="B7" s="1"/>
      <c r="C7" t="s">
        <v>6</v>
      </c>
      <c r="D7" s="7">
        <f>MIN(A5:A104)</f>
        <v>9.08</v>
      </c>
      <c r="F7" s="10">
        <f t="shared" ref="F7:F70" si="1">F6+$D$10</f>
        <v>9.0719999999999992</v>
      </c>
      <c r="G7" s="10">
        <f t="shared" si="0"/>
        <v>3.8140900249650396E-3</v>
      </c>
    </row>
    <row r="8" spans="1:19" x14ac:dyDescent="0.2">
      <c r="A8" s="1">
        <v>9.1300000000000008</v>
      </c>
      <c r="B8" s="1"/>
      <c r="C8" t="s">
        <v>7</v>
      </c>
      <c r="D8" s="7">
        <f>MAX(A5:A104)</f>
        <v>9.18</v>
      </c>
      <c r="F8" s="10">
        <f t="shared" si="1"/>
        <v>9.0729999999999986</v>
      </c>
      <c r="G8" s="10">
        <f t="shared" si="0"/>
        <v>4.4146610944016014E-3</v>
      </c>
    </row>
    <row r="9" spans="1:19" x14ac:dyDescent="0.2">
      <c r="A9" s="1">
        <v>9.16</v>
      </c>
      <c r="B9" s="1"/>
      <c r="C9" t="s">
        <v>11</v>
      </c>
      <c r="D9">
        <v>100</v>
      </c>
      <c r="F9" s="10">
        <f t="shared" si="1"/>
        <v>9.0739999999999981</v>
      </c>
      <c r="G9" s="10">
        <f t="shared" si="0"/>
        <v>5.0959033642745998E-3</v>
      </c>
    </row>
    <row r="10" spans="1:19" x14ac:dyDescent="0.2">
      <c r="A10" s="1">
        <v>9.1199999999999992</v>
      </c>
      <c r="B10" s="1"/>
      <c r="C10" t="s">
        <v>10</v>
      </c>
      <c r="D10">
        <f>(D8-D7)/100</f>
        <v>9.9999999999999655E-4</v>
      </c>
      <c r="F10" s="10">
        <f t="shared" si="1"/>
        <v>9.0749999999999975</v>
      </c>
      <c r="G10" s="10">
        <f t="shared" si="0"/>
        <v>5.8662745286028372E-3</v>
      </c>
    </row>
    <row r="11" spans="1:19" x14ac:dyDescent="0.2">
      <c r="A11" s="1">
        <v>9.1</v>
      </c>
      <c r="B11" s="1"/>
      <c r="F11" s="10">
        <f t="shared" si="1"/>
        <v>9.075999999999997</v>
      </c>
      <c r="G11" s="10">
        <f t="shared" si="0"/>
        <v>6.7347420686506079E-3</v>
      </c>
    </row>
    <row r="12" spans="1:19" x14ac:dyDescent="0.2">
      <c r="A12" s="1">
        <v>9.1199999999999992</v>
      </c>
      <c r="B12" s="1"/>
      <c r="F12" s="10">
        <f t="shared" si="1"/>
        <v>9.0769999999999964</v>
      </c>
      <c r="G12" s="10">
        <f t="shared" si="0"/>
        <v>7.7107555792261225E-3</v>
      </c>
    </row>
    <row r="13" spans="1:19" x14ac:dyDescent="0.2">
      <c r="A13" s="1">
        <v>9.1300000000000008</v>
      </c>
      <c r="B13" s="1"/>
      <c r="F13" s="10">
        <f t="shared" si="1"/>
        <v>9.0779999999999959</v>
      </c>
      <c r="G13" s="10">
        <f t="shared" si="0"/>
        <v>8.8042079341359193E-3</v>
      </c>
    </row>
    <row r="14" spans="1:19" x14ac:dyDescent="0.2">
      <c r="A14" s="1">
        <v>9.1199999999999992</v>
      </c>
      <c r="B14" s="1"/>
      <c r="F14" s="10">
        <f t="shared" si="1"/>
        <v>9.0789999999999953</v>
      </c>
      <c r="G14" s="10">
        <f t="shared" si="0"/>
        <v>1.0025384319218542E-2</v>
      </c>
    </row>
    <row r="15" spans="1:19" x14ac:dyDescent="0.2">
      <c r="A15" s="1">
        <v>9.1300000000000008</v>
      </c>
      <c r="B15" s="1"/>
      <c r="F15" s="10">
        <f t="shared" si="1"/>
        <v>9.0799999999999947</v>
      </c>
      <c r="G15" s="10">
        <f t="shared" si="0"/>
        <v>1.1384898266249572E-2</v>
      </c>
    </row>
    <row r="16" spans="1:19" x14ac:dyDescent="0.2">
      <c r="A16" s="1">
        <v>9.15</v>
      </c>
      <c r="B16" s="1"/>
      <c r="F16" s="10">
        <f t="shared" si="1"/>
        <v>9.0809999999999942</v>
      </c>
      <c r="G16" s="10">
        <f t="shared" si="0"/>
        <v>1.2893613961185404E-2</v>
      </c>
    </row>
    <row r="17" spans="1:14" x14ac:dyDescent="0.2">
      <c r="A17" s="1">
        <v>9.09</v>
      </c>
      <c r="B17" s="1"/>
      <c r="F17" s="10">
        <f t="shared" si="1"/>
        <v>9.0819999999999936</v>
      </c>
      <c r="G17" s="10">
        <f t="shared" si="0"/>
        <v>1.4562554277084909E-2</v>
      </c>
    </row>
    <row r="18" spans="1:14" x14ac:dyDescent="0.2">
      <c r="A18" s="1">
        <v>9.14</v>
      </c>
      <c r="B18" s="1"/>
      <c r="F18" s="10">
        <f t="shared" si="1"/>
        <v>9.0829999999999931</v>
      </c>
      <c r="G18" s="10">
        <f t="shared" si="0"/>
        <v>1.640279419614192E-2</v>
      </c>
    </row>
    <row r="19" spans="1:14" x14ac:dyDescent="0.2">
      <c r="A19" s="1">
        <v>9.1199999999999992</v>
      </c>
      <c r="B19" s="1"/>
      <c r="F19" s="10">
        <f t="shared" si="1"/>
        <v>9.0839999999999925</v>
      </c>
      <c r="G19" s="10">
        <f t="shared" si="0"/>
        <v>1.8425339536095403E-2</v>
      </c>
    </row>
    <row r="20" spans="1:14" x14ac:dyDescent="0.2">
      <c r="A20" s="1">
        <v>9.1</v>
      </c>
      <c r="B20" s="1"/>
      <c r="F20" s="10">
        <f t="shared" si="1"/>
        <v>9.084999999999992</v>
      </c>
      <c r="G20" s="10">
        <f t="shared" si="0"/>
        <v>2.0640991182253089E-2</v>
      </c>
    </row>
    <row r="21" spans="1:14" x14ac:dyDescent="0.2">
      <c r="A21" s="1">
        <v>9.1300000000000008</v>
      </c>
      <c r="B21" s="1"/>
      <c r="F21" s="10">
        <f t="shared" si="1"/>
        <v>9.0859999999999914</v>
      </c>
      <c r="G21" s="10">
        <f t="shared" si="0"/>
        <v>2.3060195344633296E-2</v>
      </c>
    </row>
    <row r="22" spans="1:14" x14ac:dyDescent="0.2">
      <c r="A22" s="1">
        <v>9.14</v>
      </c>
      <c r="B22" s="1"/>
      <c r="F22" s="10">
        <f t="shared" si="1"/>
        <v>9.0869999999999909</v>
      </c>
      <c r="G22" s="10">
        <f t="shared" si="0"/>
        <v>2.5692880706170644E-2</v>
      </c>
    </row>
    <row r="23" spans="1:14" x14ac:dyDescent="0.2">
      <c r="A23" s="1">
        <v>9.1199999999999992</v>
      </c>
      <c r="B23" s="1"/>
      <c r="F23" s="10">
        <f t="shared" si="1"/>
        <v>9.0879999999999903</v>
      </c>
      <c r="G23" s="10">
        <f t="shared" si="0"/>
        <v>2.854828369708148E-2</v>
      </c>
    </row>
    <row r="24" spans="1:14" x14ac:dyDescent="0.2">
      <c r="A24" s="1">
        <v>9.1</v>
      </c>
      <c r="B24" s="1"/>
      <c r="F24" s="10">
        <f t="shared" si="1"/>
        <v>9.0889999999999898</v>
      </c>
      <c r="G24" s="10">
        <f t="shared" si="0"/>
        <v>3.163476351556075E-2</v>
      </c>
    </row>
    <row r="25" spans="1:14" x14ac:dyDescent="0.2">
      <c r="A25" s="1">
        <v>9.11</v>
      </c>
      <c r="B25" s="1"/>
      <c r="F25" s="10">
        <f t="shared" si="1"/>
        <v>9.0899999999999892</v>
      </c>
      <c r="G25" s="10">
        <f t="shared" si="0"/>
        <v>3.4959608907925099E-2</v>
      </c>
    </row>
    <row r="26" spans="1:14" x14ac:dyDescent="0.2">
      <c r="A26" s="1">
        <v>9.1300000000000008</v>
      </c>
      <c r="B26" s="1"/>
      <c r="F26" s="10">
        <f t="shared" si="1"/>
        <v>9.0909999999999886</v>
      </c>
      <c r="G26" s="10">
        <f t="shared" si="0"/>
        <v>3.8528839112905527E-2</v>
      </c>
    </row>
    <row r="27" spans="1:14" x14ac:dyDescent="0.2">
      <c r="A27" s="1">
        <v>9.11</v>
      </c>
      <c r="B27" s="1"/>
      <c r="F27" s="10">
        <f t="shared" si="1"/>
        <v>9.0919999999999881</v>
      </c>
      <c r="G27" s="10">
        <f t="shared" si="0"/>
        <v>4.2347001754789691E-2</v>
      </c>
      <c r="I27" s="4" t="s">
        <v>12</v>
      </c>
      <c r="J27" s="3"/>
      <c r="K27" s="3"/>
      <c r="L27" s="3"/>
      <c r="M27" s="3"/>
      <c r="N27" s="3"/>
    </row>
    <row r="28" spans="1:14" x14ac:dyDescent="0.2">
      <c r="A28" s="1">
        <v>9.16</v>
      </c>
      <c r="B28" s="1"/>
      <c r="F28" s="10">
        <f t="shared" si="1"/>
        <v>9.0929999999999875</v>
      </c>
      <c r="G28" s="10">
        <f t="shared" si="0"/>
        <v>4.6416970827480808E-2</v>
      </c>
      <c r="I28" s="14" t="s">
        <v>14</v>
      </c>
      <c r="J28" s="15"/>
      <c r="K28" s="15"/>
      <c r="L28" s="15"/>
      <c r="M28" s="15"/>
      <c r="N28" s="16"/>
    </row>
    <row r="29" spans="1:14" x14ac:dyDescent="0.2">
      <c r="A29" s="1">
        <v>9.1199999999999992</v>
      </c>
      <c r="B29" s="1"/>
      <c r="F29" s="10">
        <f t="shared" si="1"/>
        <v>9.093999999999987</v>
      </c>
      <c r="G29" s="10">
        <f t="shared" si="0"/>
        <v>5.0739748234692607E-2</v>
      </c>
      <c r="I29" s="17"/>
      <c r="J29" s="18"/>
      <c r="K29" s="18"/>
      <c r="L29" s="18"/>
      <c r="M29" s="18"/>
      <c r="N29" s="19"/>
    </row>
    <row r="30" spans="1:14" x14ac:dyDescent="0.2">
      <c r="A30" s="1">
        <v>9.11</v>
      </c>
      <c r="B30" s="1"/>
      <c r="F30" s="10">
        <f t="shared" si="1"/>
        <v>9.0949999999999864</v>
      </c>
      <c r="G30" s="10">
        <f t="shared" si="0"/>
        <v>5.5314272628614519E-2</v>
      </c>
      <c r="I30" s="17"/>
      <c r="J30" s="18"/>
      <c r="K30" s="18"/>
      <c r="L30" s="18"/>
      <c r="M30" s="18"/>
      <c r="N30" s="19"/>
    </row>
    <row r="31" spans="1:14" x14ac:dyDescent="0.2">
      <c r="A31" s="1">
        <v>9.14</v>
      </c>
      <c r="B31" s="1"/>
      <c r="F31" s="10">
        <f t="shared" si="1"/>
        <v>9.0959999999999859</v>
      </c>
      <c r="G31" s="10">
        <f t="shared" si="0"/>
        <v>6.013723950874101E-2</v>
      </c>
      <c r="I31" s="17"/>
      <c r="J31" s="18"/>
      <c r="K31" s="18"/>
      <c r="L31" s="18"/>
      <c r="M31" s="18"/>
      <c r="N31" s="19"/>
    </row>
    <row r="32" spans="1:14" x14ac:dyDescent="0.2">
      <c r="A32" s="1">
        <v>9.1300000000000008</v>
      </c>
      <c r="B32" s="1"/>
      <c r="F32" s="10">
        <f t="shared" si="1"/>
        <v>9.0969999999999853</v>
      </c>
      <c r="G32" s="10">
        <f t="shared" si="0"/>
        <v>6.5202936692928343E-2</v>
      </c>
      <c r="I32" s="17"/>
      <c r="J32" s="18"/>
      <c r="K32" s="18"/>
      <c r="L32" s="18"/>
      <c r="M32" s="18"/>
      <c r="N32" s="19"/>
    </row>
    <row r="33" spans="1:14" x14ac:dyDescent="0.2">
      <c r="A33" s="1">
        <v>9.1300000000000008</v>
      </c>
      <c r="B33" s="1"/>
      <c r="F33" s="10">
        <f t="shared" si="1"/>
        <v>9.0979999999999848</v>
      </c>
      <c r="G33" s="10">
        <f t="shared" si="0"/>
        <v>7.0503099343767944E-2</v>
      </c>
      <c r="I33" s="17"/>
      <c r="J33" s="18"/>
      <c r="K33" s="18"/>
      <c r="L33" s="18"/>
      <c r="M33" s="18"/>
      <c r="N33" s="19"/>
    </row>
    <row r="34" spans="1:14" x14ac:dyDescent="0.2">
      <c r="A34" s="1">
        <v>9.15</v>
      </c>
      <c r="B34" s="1"/>
      <c r="F34" s="10">
        <f t="shared" si="1"/>
        <v>9.0989999999999842</v>
      </c>
      <c r="G34" s="10">
        <f t="shared" si="0"/>
        <v>7.6026788715981189E-2</v>
      </c>
      <c r="I34" s="17"/>
      <c r="J34" s="18"/>
      <c r="K34" s="18"/>
      <c r="L34" s="18"/>
      <c r="M34" s="18"/>
      <c r="N34" s="19"/>
    </row>
    <row r="35" spans="1:14" x14ac:dyDescent="0.2">
      <c r="A35" s="1">
        <v>9.1300000000000008</v>
      </c>
      <c r="B35" s="1"/>
      <c r="F35" s="10">
        <f t="shared" si="1"/>
        <v>9.0999999999999837</v>
      </c>
      <c r="G35" s="10">
        <f t="shared" si="0"/>
        <v>8.1760298677364313E-2</v>
      </c>
      <c r="I35" s="17"/>
      <c r="J35" s="18"/>
      <c r="K35" s="18"/>
      <c r="L35" s="18"/>
      <c r="M35" s="18"/>
      <c r="N35" s="19"/>
    </row>
    <row r="36" spans="1:14" x14ac:dyDescent="0.2">
      <c r="A36" s="1">
        <v>9.14</v>
      </c>
      <c r="B36" s="1"/>
      <c r="F36" s="10">
        <f t="shared" si="1"/>
        <v>9.1009999999999831</v>
      </c>
      <c r="G36" s="10">
        <f t="shared" si="0"/>
        <v>8.7687093841530783E-2</v>
      </c>
      <c r="I36" s="17"/>
      <c r="J36" s="18"/>
      <c r="K36" s="18"/>
      <c r="L36" s="18"/>
      <c r="M36" s="18"/>
      <c r="N36" s="19"/>
    </row>
    <row r="37" spans="1:14" x14ac:dyDescent="0.2">
      <c r="A37" s="1">
        <v>9.14</v>
      </c>
      <c r="B37" s="1"/>
      <c r="F37" s="10">
        <f t="shared" si="1"/>
        <v>9.1019999999999825</v>
      </c>
      <c r="G37" s="10">
        <f t="shared" si="0"/>
        <v>9.3787782832403882E-2</v>
      </c>
      <c r="I37" s="17"/>
      <c r="J37" s="18"/>
      <c r="K37" s="18"/>
      <c r="L37" s="18"/>
      <c r="M37" s="18"/>
      <c r="N37" s="19"/>
    </row>
    <row r="38" spans="1:14" x14ac:dyDescent="0.2">
      <c r="A38" s="1">
        <v>9.08</v>
      </c>
      <c r="B38" s="1"/>
      <c r="F38" s="10">
        <f t="shared" si="1"/>
        <v>9.102999999999982</v>
      </c>
      <c r="G38" s="10">
        <f t="shared" si="0"/>
        <v>0.10004012977789084</v>
      </c>
      <c r="I38" s="17"/>
      <c r="J38" s="18"/>
      <c r="K38" s="18"/>
      <c r="L38" s="18"/>
      <c r="M38" s="18"/>
      <c r="N38" s="19"/>
    </row>
    <row r="39" spans="1:14" x14ac:dyDescent="0.2">
      <c r="A39" s="1">
        <v>9.11</v>
      </c>
      <c r="B39" s="1"/>
      <c r="F39" s="10">
        <f t="shared" si="1"/>
        <v>9.1039999999999814</v>
      </c>
      <c r="G39" s="10">
        <f t="shared" si="0"/>
        <v>0.10641910660613134</v>
      </c>
      <c r="I39" s="17"/>
      <c r="J39" s="18"/>
      <c r="K39" s="18"/>
      <c r="L39" s="18"/>
      <c r="M39" s="18"/>
      <c r="N39" s="19"/>
    </row>
    <row r="40" spans="1:14" x14ac:dyDescent="0.2">
      <c r="A40" s="1">
        <v>9.1300000000000008</v>
      </c>
      <c r="B40" s="1"/>
      <c r="F40" s="10">
        <f t="shared" si="1"/>
        <v>9.1049999999999809</v>
      </c>
      <c r="G40" s="10">
        <f t="shared" si="0"/>
        <v>0.112896988097912</v>
      </c>
      <c r="I40" s="17"/>
      <c r="J40" s="18"/>
      <c r="K40" s="18"/>
      <c r="L40" s="18"/>
      <c r="M40" s="18"/>
      <c r="N40" s="19"/>
    </row>
    <row r="41" spans="1:14" x14ac:dyDescent="0.2">
      <c r="A41" s="1">
        <v>9.1199999999999992</v>
      </c>
      <c r="B41" s="1"/>
      <c r="F41" s="10">
        <f t="shared" si="1"/>
        <v>9.1059999999999803</v>
      </c>
      <c r="G41" s="10">
        <f t="shared" si="0"/>
        <v>0.11944349094215344</v>
      </c>
      <c r="I41" s="20"/>
      <c r="J41" s="21"/>
      <c r="K41" s="21"/>
      <c r="L41" s="21"/>
      <c r="M41" s="21"/>
      <c r="N41" s="22"/>
    </row>
    <row r="42" spans="1:14" x14ac:dyDescent="0.2">
      <c r="A42" s="1">
        <v>9.1199999999999992</v>
      </c>
      <c r="B42" s="1"/>
      <c r="D42" s="5"/>
      <c r="F42" s="10">
        <f t="shared" si="1"/>
        <v>9.1069999999999798</v>
      </c>
      <c r="G42" s="10">
        <f t="shared" si="0"/>
        <v>0.12602595725971136</v>
      </c>
    </row>
    <row r="43" spans="1:14" x14ac:dyDescent="0.2">
      <c r="A43" s="1">
        <v>9.1300000000000008</v>
      </c>
      <c r="B43" s="1"/>
      <c r="D43" s="6"/>
      <c r="F43" s="10">
        <f t="shared" si="1"/>
        <v>9.1079999999999792</v>
      </c>
      <c r="G43" s="10">
        <f t="shared" si="0"/>
        <v>0.13260958221891178</v>
      </c>
    </row>
    <row r="44" spans="1:14" x14ac:dyDescent="0.2">
      <c r="A44" s="1">
        <v>9.11</v>
      </c>
      <c r="B44" s="1"/>
      <c r="F44" s="10">
        <f t="shared" si="1"/>
        <v>9.1089999999999787</v>
      </c>
      <c r="G44" s="10">
        <f t="shared" si="0"/>
        <v>0.13915768448168581</v>
      </c>
    </row>
    <row r="45" spans="1:14" x14ac:dyDescent="0.2">
      <c r="A45" s="1">
        <v>9.1</v>
      </c>
      <c r="B45" s="1"/>
      <c r="F45" s="10">
        <f t="shared" si="1"/>
        <v>9.1099999999999781</v>
      </c>
      <c r="G45" s="10">
        <f t="shared" si="0"/>
        <v>0.14563201731157091</v>
      </c>
    </row>
    <row r="46" spans="1:14" x14ac:dyDescent="0.2">
      <c r="A46" s="1">
        <v>9.11</v>
      </c>
      <c r="B46" s="1"/>
      <c r="F46" s="10">
        <f t="shared" si="1"/>
        <v>9.1109999999999776</v>
      </c>
      <c r="G46" s="10">
        <f t="shared" si="0"/>
        <v>0.15199311726567077</v>
      </c>
    </row>
    <row r="47" spans="1:14" x14ac:dyDescent="0.2">
      <c r="A47" s="1">
        <v>9.11</v>
      </c>
      <c r="B47" s="1"/>
      <c r="F47" s="10">
        <f t="shared" si="1"/>
        <v>9.111999999999977</v>
      </c>
      <c r="G47" s="10">
        <f t="shared" si="0"/>
        <v>0.15820068650460173</v>
      </c>
    </row>
    <row r="48" spans="1:14" x14ac:dyDescent="0.2">
      <c r="A48" s="1">
        <v>9.14</v>
      </c>
      <c r="B48" s="1"/>
      <c r="F48" s="10">
        <f t="shared" si="1"/>
        <v>9.1129999999999765</v>
      </c>
      <c r="G48" s="10">
        <f t="shared" si="0"/>
        <v>0.16421400391078905</v>
      </c>
    </row>
    <row r="49" spans="1:7" x14ac:dyDescent="0.2">
      <c r="A49" s="1">
        <v>9.15</v>
      </c>
      <c r="B49" s="1"/>
      <c r="F49" s="10">
        <f t="shared" si="1"/>
        <v>9.1139999999999759</v>
      </c>
      <c r="G49" s="10">
        <f t="shared" si="0"/>
        <v>0.16999235942941079</v>
      </c>
    </row>
    <row r="50" spans="1:7" x14ac:dyDescent="0.2">
      <c r="A50" s="1">
        <v>9.1199999999999992</v>
      </c>
      <c r="B50" s="1"/>
      <c r="F50" s="10">
        <f t="shared" si="1"/>
        <v>9.1149999999999753</v>
      </c>
      <c r="G50" s="10">
        <f t="shared" si="0"/>
        <v>0.1754955053602239</v>
      </c>
    </row>
    <row r="51" spans="1:7" x14ac:dyDescent="0.2">
      <c r="A51" s="1">
        <v>9.11</v>
      </c>
      <c r="B51" s="1"/>
      <c r="F51" s="10">
        <f t="shared" si="1"/>
        <v>9.1159999999999748</v>
      </c>
      <c r="G51" s="10">
        <f t="shared" si="0"/>
        <v>0.18068411775333415</v>
      </c>
    </row>
    <row r="52" spans="1:7" x14ac:dyDescent="0.2">
      <c r="A52" s="1">
        <v>9.14</v>
      </c>
      <c r="B52" s="1"/>
      <c r="F52" s="10">
        <f t="shared" si="1"/>
        <v>9.1169999999999742</v>
      </c>
      <c r="G52" s="10">
        <f t="shared" si="0"/>
        <v>0.18552026061636184</v>
      </c>
    </row>
    <row r="53" spans="1:7" x14ac:dyDescent="0.2">
      <c r="A53" s="1">
        <v>9.09</v>
      </c>
      <c r="B53" s="1"/>
      <c r="F53" s="10">
        <f t="shared" si="1"/>
        <v>9.1179999999999737</v>
      </c>
      <c r="G53" s="10">
        <f t="shared" si="0"/>
        <v>0.18996784534021066</v>
      </c>
    </row>
    <row r="54" spans="1:7" x14ac:dyDescent="0.2">
      <c r="A54" s="1">
        <v>9.14</v>
      </c>
      <c r="B54" s="1"/>
      <c r="F54" s="10">
        <f t="shared" si="1"/>
        <v>9.1189999999999731</v>
      </c>
      <c r="G54" s="10">
        <f t="shared" si="0"/>
        <v>0.19399307760811968</v>
      </c>
    </row>
    <row r="55" spans="1:7" x14ac:dyDescent="0.2">
      <c r="A55" s="1">
        <v>9.1300000000000008</v>
      </c>
      <c r="B55" s="1"/>
      <c r="F55" s="10">
        <f t="shared" si="1"/>
        <v>9.1199999999999726</v>
      </c>
      <c r="G55" s="10">
        <f t="shared" si="0"/>
        <v>0.19756488407626993</v>
      </c>
    </row>
    <row r="56" spans="1:7" x14ac:dyDescent="0.2">
      <c r="A56" s="1">
        <v>9.1300000000000008</v>
      </c>
      <c r="B56" s="1"/>
      <c r="F56" s="10">
        <f t="shared" si="1"/>
        <v>9.120999999999972</v>
      </c>
      <c r="G56" s="10">
        <f t="shared" si="0"/>
        <v>0.20065531130801875</v>
      </c>
    </row>
    <row r="57" spans="1:7" x14ac:dyDescent="0.2">
      <c r="A57" s="1">
        <v>9.1199999999999992</v>
      </c>
      <c r="B57" s="1"/>
      <c r="F57" s="10">
        <f t="shared" si="1"/>
        <v>9.1219999999999715</v>
      </c>
      <c r="G57" s="10">
        <f t="shared" si="0"/>
        <v>0.20323988980735916</v>
      </c>
    </row>
    <row r="58" spans="1:7" x14ac:dyDescent="0.2">
      <c r="A58" s="1">
        <v>9.1</v>
      </c>
      <c r="B58" s="1"/>
      <c r="F58" s="10">
        <f t="shared" si="1"/>
        <v>9.1229999999999709</v>
      </c>
      <c r="G58" s="10">
        <f t="shared" si="0"/>
        <v>0.20529795652531074</v>
      </c>
    </row>
    <row r="59" spans="1:7" x14ac:dyDescent="0.2">
      <c r="A59" s="1">
        <v>9.1300000000000008</v>
      </c>
      <c r="B59" s="1"/>
      <c r="F59" s="10">
        <f t="shared" si="1"/>
        <v>9.1239999999999704</v>
      </c>
      <c r="G59" s="10">
        <f t="shared" si="0"/>
        <v>0.20681292989587344</v>
      </c>
    </row>
    <row r="60" spans="1:7" x14ac:dyDescent="0.2">
      <c r="A60" s="1">
        <v>9.17</v>
      </c>
      <c r="B60" s="1"/>
      <c r="F60" s="10">
        <f t="shared" si="1"/>
        <v>9.1249999999999698</v>
      </c>
      <c r="G60" s="10">
        <f t="shared" si="0"/>
        <v>0.20777253228174572</v>
      </c>
    </row>
    <row r="61" spans="1:7" x14ac:dyDescent="0.2">
      <c r="A61" s="1">
        <v>9.1300000000000008</v>
      </c>
      <c r="B61" s="1"/>
      <c r="F61" s="10">
        <f t="shared" si="1"/>
        <v>9.1259999999999692</v>
      </c>
      <c r="G61" s="10">
        <f t="shared" si="0"/>
        <v>0.20816895565598295</v>
      </c>
    </row>
    <row r="62" spans="1:7" x14ac:dyDescent="0.2">
      <c r="A62" s="1">
        <v>9.1300000000000008</v>
      </c>
      <c r="B62" s="1"/>
      <c r="F62" s="10">
        <f t="shared" si="1"/>
        <v>9.1269999999999687</v>
      </c>
      <c r="G62" s="10">
        <f t="shared" si="0"/>
        <v>0.20799896739234047</v>
      </c>
    </row>
    <row r="63" spans="1:7" x14ac:dyDescent="0.2">
      <c r="A63" s="1">
        <v>9.18</v>
      </c>
      <c r="B63" s="1"/>
      <c r="F63" s="10">
        <f t="shared" si="1"/>
        <v>9.1279999999999681</v>
      </c>
      <c r="G63" s="10">
        <f t="shared" si="0"/>
        <v>0.20726395415943732</v>
      </c>
    </row>
    <row r="64" spans="1:7" x14ac:dyDescent="0.2">
      <c r="A64" s="1">
        <v>9.1199999999999992</v>
      </c>
      <c r="B64" s="1"/>
      <c r="F64" s="10">
        <f t="shared" si="1"/>
        <v>9.1289999999999676</v>
      </c>
      <c r="G64" s="10">
        <f t="shared" si="0"/>
        <v>0.20596990308507326</v>
      </c>
    </row>
    <row r="65" spans="1:7" x14ac:dyDescent="0.2">
      <c r="A65" s="1">
        <v>9.15</v>
      </c>
      <c r="B65" s="1"/>
      <c r="F65" s="10">
        <f t="shared" si="1"/>
        <v>9.129999999999967</v>
      </c>
      <c r="G65" s="10">
        <f t="shared" si="0"/>
        <v>0.20412732054856891</v>
      </c>
    </row>
    <row r="66" spans="1:7" x14ac:dyDescent="0.2">
      <c r="A66" s="1">
        <v>9.11</v>
      </c>
      <c r="B66" s="1"/>
      <c r="F66" s="10">
        <f t="shared" si="1"/>
        <v>9.1309999999999665</v>
      </c>
      <c r="G66" s="10">
        <f t="shared" si="0"/>
        <v>0.20175109014179962</v>
      </c>
    </row>
    <row r="67" spans="1:7" x14ac:dyDescent="0.2">
      <c r="A67" s="1">
        <v>9.15</v>
      </c>
      <c r="B67" s="1"/>
      <c r="F67" s="10">
        <f t="shared" si="1"/>
        <v>9.1319999999999659</v>
      </c>
      <c r="G67" s="10">
        <f t="shared" si="0"/>
        <v>0.19886027248485152</v>
      </c>
    </row>
    <row r="68" spans="1:7" x14ac:dyDescent="0.2">
      <c r="A68" s="1">
        <v>9.14</v>
      </c>
      <c r="B68" s="1"/>
      <c r="F68" s="10">
        <f t="shared" si="1"/>
        <v>9.1329999999999654</v>
      </c>
      <c r="G68" s="10">
        <f t="shared" si="0"/>
        <v>0.19547785066223738</v>
      </c>
    </row>
    <row r="69" spans="1:7" x14ac:dyDescent="0.2">
      <c r="A69" s="1">
        <v>9.17</v>
      </c>
      <c r="B69" s="1"/>
      <c r="F69" s="10">
        <f t="shared" si="1"/>
        <v>9.1339999999999648</v>
      </c>
      <c r="G69" s="10">
        <f t="shared" si="0"/>
        <v>0.19163042603462466</v>
      </c>
    </row>
    <row r="70" spans="1:7" x14ac:dyDescent="0.2">
      <c r="A70" s="1">
        <v>9.11</v>
      </c>
      <c r="B70" s="1"/>
      <c r="F70" s="10">
        <f t="shared" si="1"/>
        <v>9.1349999999999643</v>
      </c>
      <c r="G70" s="10">
        <f t="shared" ref="G70:G117" si="2">_xlfn.NORM.DIST(F70,$D$5,$D$6,FALSE)/100</f>
        <v>0.18734787005595588</v>
      </c>
    </row>
    <row r="71" spans="1:7" x14ac:dyDescent="0.2">
      <c r="A71" s="1">
        <v>9.16</v>
      </c>
      <c r="B71" s="1"/>
      <c r="F71" s="10">
        <f t="shared" ref="F71:F101" si="3">F70+$D$10</f>
        <v>9.1359999999999637</v>
      </c>
      <c r="G71" s="10">
        <f t="shared" si="2"/>
        <v>0.18266293846696802</v>
      </c>
    </row>
    <row r="72" spans="1:7" x14ac:dyDescent="0.2">
      <c r="A72" s="1">
        <v>9.1199999999999992</v>
      </c>
      <c r="B72" s="1"/>
      <c r="F72" s="10">
        <f t="shared" si="3"/>
        <v>9.1369999999999632</v>
      </c>
      <c r="G72" s="10">
        <f t="shared" si="2"/>
        <v>0.17761085482757197</v>
      </c>
    </row>
    <row r="73" spans="1:7" x14ac:dyDescent="0.2">
      <c r="A73" s="1">
        <v>9.1300000000000008</v>
      </c>
      <c r="B73" s="1"/>
      <c r="F73" s="10">
        <f t="shared" si="3"/>
        <v>9.1379999999999626</v>
      </c>
      <c r="G73" s="10">
        <f t="shared" si="2"/>
        <v>0.17222887078079535</v>
      </c>
    </row>
    <row r="74" spans="1:7" x14ac:dyDescent="0.2">
      <c r="A74" s="1">
        <v>9.1</v>
      </c>
      <c r="B74" s="1"/>
      <c r="F74" s="10">
        <f t="shared" si="3"/>
        <v>9.138999999999962</v>
      </c>
      <c r="G74" s="10">
        <f t="shared" si="2"/>
        <v>0.16655581070299733</v>
      </c>
    </row>
    <row r="75" spans="1:7" x14ac:dyDescent="0.2">
      <c r="A75" s="1">
        <v>9.1199999999999992</v>
      </c>
      <c r="B75" s="1"/>
      <c r="F75" s="10">
        <f t="shared" si="3"/>
        <v>9.1399999999999615</v>
      </c>
      <c r="G75" s="10">
        <f t="shared" si="2"/>
        <v>0.16063160848650224</v>
      </c>
    </row>
    <row r="76" spans="1:7" x14ac:dyDescent="0.2">
      <c r="A76" s="1">
        <v>9.1300000000000008</v>
      </c>
      <c r="B76" s="1"/>
      <c r="F76" s="10">
        <f t="shared" si="3"/>
        <v>9.1409999999999609</v>
      </c>
      <c r="G76" s="10">
        <f t="shared" si="2"/>
        <v>0.15449684412394574</v>
      </c>
    </row>
    <row r="77" spans="1:7" x14ac:dyDescent="0.2">
      <c r="A77" s="1">
        <v>9.14</v>
      </c>
      <c r="B77" s="1"/>
      <c r="F77" s="10">
        <f t="shared" si="3"/>
        <v>9.1419999999999604</v>
      </c>
      <c r="G77" s="10">
        <f t="shared" si="2"/>
        <v>0.14819228752519736</v>
      </c>
    </row>
    <row r="78" spans="1:7" x14ac:dyDescent="0.2">
      <c r="A78" s="1">
        <v>9.09</v>
      </c>
      <c r="B78" s="1"/>
      <c r="F78" s="10">
        <f t="shared" si="3"/>
        <v>9.1429999999999598</v>
      </c>
      <c r="G78" s="10">
        <f t="shared" si="2"/>
        <v>0.14175845660854589</v>
      </c>
    </row>
    <row r="79" spans="1:7" x14ac:dyDescent="0.2">
      <c r="A79" s="1">
        <v>9.1199999999999992</v>
      </c>
      <c r="B79" s="1"/>
      <c r="F79" s="10">
        <f t="shared" si="3"/>
        <v>9.1439999999999593</v>
      </c>
      <c r="G79" s="10">
        <f t="shared" si="2"/>
        <v>0.13523519618239066</v>
      </c>
    </row>
    <row r="80" spans="1:7" x14ac:dyDescent="0.2">
      <c r="A80" s="1">
        <v>9.14</v>
      </c>
      <c r="B80" s="1"/>
      <c r="F80" s="10">
        <f t="shared" si="3"/>
        <v>9.1449999999999587</v>
      </c>
      <c r="G80" s="10">
        <f t="shared" si="2"/>
        <v>0.12866128348957898</v>
      </c>
    </row>
    <row r="81" spans="1:7" x14ac:dyDescent="0.2">
      <c r="A81" s="1">
        <v>9.1199999999999992</v>
      </c>
      <c r="B81" s="1"/>
      <c r="F81" s="10">
        <f t="shared" si="3"/>
        <v>9.1459999999999582</v>
      </c>
      <c r="G81" s="10">
        <f t="shared" si="2"/>
        <v>0.12207406554384347</v>
      </c>
    </row>
    <row r="82" spans="1:7" x14ac:dyDescent="0.2">
      <c r="A82" s="1">
        <v>9.1300000000000008</v>
      </c>
      <c r="B82" s="1"/>
      <c r="F82" s="10">
        <f t="shared" si="3"/>
        <v>9.1469999999999576</v>
      </c>
      <c r="G82" s="10">
        <f t="shared" si="2"/>
        <v>0.11550913256841498</v>
      </c>
    </row>
    <row r="83" spans="1:7" x14ac:dyDescent="0.2">
      <c r="A83" s="1">
        <v>9.11</v>
      </c>
      <c r="B83" s="1"/>
      <c r="F83" s="10">
        <f t="shared" si="3"/>
        <v>9.1479999999999571</v>
      </c>
      <c r="G83" s="10">
        <f t="shared" si="2"/>
        <v>0.10900003097377516</v>
      </c>
    </row>
    <row r="84" spans="1:7" x14ac:dyDescent="0.2">
      <c r="A84" s="1">
        <v>9.14</v>
      </c>
      <c r="B84" s="1"/>
      <c r="F84" s="10">
        <f t="shared" si="3"/>
        <v>9.1489999999999565</v>
      </c>
      <c r="G84" s="10">
        <f t="shared" si="2"/>
        <v>0.1025780184080123</v>
      </c>
    </row>
    <row r="85" spans="1:7" x14ac:dyDescent="0.2">
      <c r="A85" s="1">
        <v>9.14</v>
      </c>
      <c r="B85" s="1"/>
      <c r="F85" s="10">
        <f t="shared" si="3"/>
        <v>9.1499999999999559</v>
      </c>
      <c r="G85" s="10">
        <f t="shared" si="2"/>
        <v>9.6271862502356753E-2</v>
      </c>
    </row>
    <row r="86" spans="1:7" x14ac:dyDescent="0.2">
      <c r="A86" s="1">
        <v>9.1300000000000008</v>
      </c>
      <c r="B86" s="1"/>
      <c r="F86" s="10">
        <f t="shared" si="3"/>
        <v>9.1509999999999554</v>
      </c>
      <c r="G86" s="10">
        <f t="shared" si="2"/>
        <v>9.0107684038227276E-2</v>
      </c>
    </row>
    <row r="87" spans="1:7" x14ac:dyDescent="0.2">
      <c r="A87" s="1">
        <v>9.16</v>
      </c>
      <c r="B87" s="1"/>
      <c r="F87" s="10">
        <f t="shared" si="3"/>
        <v>9.1519999999999548</v>
      </c>
      <c r="G87" s="10">
        <f t="shared" si="2"/>
        <v>8.4108844400975713E-2</v>
      </c>
    </row>
    <row r="88" spans="1:7" x14ac:dyDescent="0.2">
      <c r="A88" s="1">
        <v>9.1199999999999992</v>
      </c>
      <c r="B88" s="1"/>
      <c r="F88" s="10">
        <f t="shared" si="3"/>
        <v>9.1529999999999543</v>
      </c>
      <c r="G88" s="10">
        <f t="shared" si="2"/>
        <v>7.829587637786134E-2</v>
      </c>
    </row>
    <row r="89" spans="1:7" x14ac:dyDescent="0.2">
      <c r="A89" s="1">
        <v>9.15</v>
      </c>
      <c r="B89" s="1"/>
      <c r="F89" s="10">
        <f t="shared" si="3"/>
        <v>9.1539999999999537</v>
      </c>
      <c r="G89" s="10">
        <f t="shared" si="2"/>
        <v>7.2686456619509052E-2</v>
      </c>
    </row>
    <row r="90" spans="1:7" x14ac:dyDescent="0.2">
      <c r="A90" s="1">
        <v>9.11</v>
      </c>
      <c r="B90" s="1"/>
      <c r="F90" s="10">
        <f t="shared" si="3"/>
        <v>9.1549999999999532</v>
      </c>
      <c r="G90" s="10">
        <f t="shared" si="2"/>
        <v>6.729541742831642E-2</v>
      </c>
    </row>
    <row r="91" spans="1:7" x14ac:dyDescent="0.2">
      <c r="A91" s="1">
        <v>9.1300000000000008</v>
      </c>
      <c r="B91" s="1"/>
      <c r="F91" s="10">
        <f t="shared" si="3"/>
        <v>9.1559999999999526</v>
      </c>
      <c r="G91" s="10">
        <f t="shared" si="2"/>
        <v>6.2134794974063962E-2</v>
      </c>
    </row>
    <row r="92" spans="1:7" x14ac:dyDescent="0.2">
      <c r="A92" s="1">
        <v>9.1300000000000008</v>
      </c>
      <c r="B92" s="1"/>
      <c r="F92" s="10">
        <f t="shared" si="3"/>
        <v>9.1569999999999521</v>
      </c>
      <c r="G92" s="10">
        <f t="shared" si="2"/>
        <v>5.7213910573361629E-2</v>
      </c>
    </row>
    <row r="93" spans="1:7" x14ac:dyDescent="0.2">
      <c r="A93" s="1">
        <v>9.14</v>
      </c>
      <c r="B93" s="1"/>
      <c r="F93" s="10">
        <f t="shared" si="3"/>
        <v>9.1579999999999515</v>
      </c>
      <c r="G93" s="10">
        <f t="shared" si="2"/>
        <v>5.2539481309445725E-2</v>
      </c>
    </row>
    <row r="94" spans="1:7" x14ac:dyDescent="0.2">
      <c r="A94" s="1">
        <v>9.1300000000000008</v>
      </c>
      <c r="B94" s="1"/>
      <c r="F94" s="10">
        <f t="shared" si="3"/>
        <v>9.158999999999951</v>
      </c>
      <c r="G94" s="10">
        <f t="shared" si="2"/>
        <v>4.8115756013156909E-2</v>
      </c>
    </row>
    <row r="95" spans="1:7" x14ac:dyDescent="0.2">
      <c r="A95" s="1">
        <v>9.1</v>
      </c>
      <c r="B95" s="1"/>
      <c r="F95" s="10">
        <f t="shared" si="3"/>
        <v>9.1599999999999504</v>
      </c>
      <c r="G95" s="10">
        <f t="shared" si="2"/>
        <v>4.39446724728225E-2</v>
      </c>
    </row>
    <row r="96" spans="1:7" x14ac:dyDescent="0.2">
      <c r="A96" s="1">
        <v>9.1199999999999992</v>
      </c>
      <c r="B96" s="1"/>
      <c r="F96" s="10">
        <f t="shared" si="3"/>
        <v>9.1609999999999498</v>
      </c>
      <c r="G96" s="10">
        <f t="shared" si="2"/>
        <v>4.0026031685842935E-2</v>
      </c>
    </row>
    <row r="97" spans="1:7" x14ac:dyDescent="0.2">
      <c r="A97" s="1">
        <v>9.14</v>
      </c>
      <c r="B97" s="1"/>
      <c r="F97" s="10">
        <f t="shared" si="3"/>
        <v>9.1619999999999493</v>
      </c>
      <c r="G97" s="10">
        <f t="shared" si="2"/>
        <v>3.6357685001446621E-2</v>
      </c>
    </row>
    <row r="98" spans="1:7" x14ac:dyDescent="0.2">
      <c r="A98" s="1">
        <v>9.1300000000000008</v>
      </c>
      <c r="B98" s="1"/>
      <c r="F98" s="10">
        <f t="shared" si="3"/>
        <v>9.1629999999999487</v>
      </c>
      <c r="G98" s="10">
        <f t="shared" si="2"/>
        <v>3.2935730123888646E-2</v>
      </c>
    </row>
    <row r="99" spans="1:7" x14ac:dyDescent="0.2">
      <c r="A99" s="1">
        <v>9.11</v>
      </c>
      <c r="B99" s="1"/>
      <c r="F99" s="10">
        <f t="shared" si="3"/>
        <v>9.1639999999999482</v>
      </c>
      <c r="G99" s="10">
        <f t="shared" si="2"/>
        <v>2.9754712138440945E-2</v>
      </c>
    </row>
    <row r="100" spans="1:7" x14ac:dyDescent="0.2">
      <c r="A100" s="1">
        <v>9.1199999999999992</v>
      </c>
      <c r="B100" s="1"/>
      <c r="F100" s="10">
        <f t="shared" si="3"/>
        <v>9.1649999999999476</v>
      </c>
      <c r="G100" s="10">
        <f t="shared" si="2"/>
        <v>2.6807825977920963E-2</v>
      </c>
    </row>
    <row r="101" spans="1:7" x14ac:dyDescent="0.2">
      <c r="A101" s="1">
        <v>9.15</v>
      </c>
      <c r="B101" s="1"/>
      <c r="F101" s="10">
        <f t="shared" si="3"/>
        <v>9.1659999999999471</v>
      </c>
      <c r="G101" s="10">
        <f t="shared" si="2"/>
        <v>2.4087117053665296E-2</v>
      </c>
    </row>
    <row r="102" spans="1:7" x14ac:dyDescent="0.2">
      <c r="A102" s="1">
        <v>9.1199999999999992</v>
      </c>
      <c r="B102" s="1"/>
      <c r="F102" s="10">
        <f t="shared" ref="F102:F117" si="4">F101+$D$10</f>
        <v>9.1669999999999465</v>
      </c>
      <c r="G102" s="10">
        <f t="shared" si="2"/>
        <v>2.158367711994618E-2</v>
      </c>
    </row>
    <row r="103" spans="1:7" x14ac:dyDescent="0.2">
      <c r="A103" s="1">
        <v>9.11</v>
      </c>
      <c r="B103" s="1"/>
      <c r="F103" s="10">
        <f t="shared" si="4"/>
        <v>9.167999999999946</v>
      </c>
      <c r="G103" s="10">
        <f t="shared" si="2"/>
        <v>1.9287832813134852E-2</v>
      </c>
    </row>
    <row r="104" spans="1:7" x14ac:dyDescent="0.2">
      <c r="A104" s="1">
        <v>9.14</v>
      </c>
      <c r="B104" s="1"/>
      <c r="F104" s="10">
        <f t="shared" si="4"/>
        <v>9.1689999999999454</v>
      </c>
      <c r="G104" s="10">
        <f t="shared" si="2"/>
        <v>1.7189324695146901E-2</v>
      </c>
    </row>
    <row r="105" spans="1:7" x14ac:dyDescent="0.2">
      <c r="F105" s="10">
        <f t="shared" si="4"/>
        <v>9.1699999999999449</v>
      </c>
      <c r="G105" s="10">
        <f t="shared" si="2"/>
        <v>1.5277475024272463E-2</v>
      </c>
    </row>
    <row r="106" spans="1:7" x14ac:dyDescent="0.2">
      <c r="F106" s="10">
        <f t="shared" si="4"/>
        <v>9.1709999999999443</v>
      </c>
      <c r="G106" s="10">
        <f t="shared" si="2"/>
        <v>1.3541342865752965E-2</v>
      </c>
    </row>
    <row r="107" spans="1:7" x14ac:dyDescent="0.2">
      <c r="F107" s="10">
        <f t="shared" si="4"/>
        <v>9.1719999999999438</v>
      </c>
      <c r="G107" s="10">
        <f t="shared" si="2"/>
        <v>1.1969865530872861E-2</v>
      </c>
    </row>
    <row r="108" spans="1:7" x14ac:dyDescent="0.2">
      <c r="F108" s="10">
        <f t="shared" si="4"/>
        <v>9.1729999999999432</v>
      </c>
      <c r="G108" s="10">
        <f t="shared" si="2"/>
        <v>1.0551985689590229E-2</v>
      </c>
    </row>
    <row r="109" spans="1:7" x14ac:dyDescent="0.2">
      <c r="F109" s="10">
        <f t="shared" si="4"/>
        <v>9.1739999999999426</v>
      </c>
      <c r="G109" s="10">
        <f t="shared" si="2"/>
        <v>9.2767638318369469E-3</v>
      </c>
    </row>
    <row r="110" spans="1:7" x14ac:dyDescent="0.2">
      <c r="F110" s="10">
        <f t="shared" si="4"/>
        <v>9.1749999999999421</v>
      </c>
      <c r="G110" s="10">
        <f t="shared" si="2"/>
        <v>8.1334760519202014E-3</v>
      </c>
    </row>
    <row r="111" spans="1:7" x14ac:dyDescent="0.2">
      <c r="F111" s="10">
        <f t="shared" si="4"/>
        <v>9.1759999999999415</v>
      </c>
      <c r="G111" s="10">
        <f t="shared" si="2"/>
        <v>7.1116973956039256E-3</v>
      </c>
    </row>
    <row r="112" spans="1:7" x14ac:dyDescent="0.2">
      <c r="F112" s="10">
        <f t="shared" si="4"/>
        <v>9.176999999999941</v>
      </c>
      <c r="G112" s="10">
        <f t="shared" si="2"/>
        <v>6.2013712383571272E-3</v>
      </c>
    </row>
    <row r="113" spans="6:7" x14ac:dyDescent="0.2">
      <c r="F113" s="10">
        <f t="shared" si="4"/>
        <v>9.1779999999999404</v>
      </c>
      <c r="G113" s="10">
        <f t="shared" si="2"/>
        <v>5.3928653550070751E-3</v>
      </c>
    </row>
    <row r="114" spans="6:7" x14ac:dyDescent="0.2">
      <c r="F114" s="10">
        <f t="shared" si="4"/>
        <v>9.1789999999999399</v>
      </c>
      <c r="G114" s="10">
        <f t="shared" si="2"/>
        <v>4.6770154957673339E-3</v>
      </c>
    </row>
    <row r="115" spans="6:7" x14ac:dyDescent="0.2">
      <c r="F115" s="10">
        <f t="shared" si="4"/>
        <v>9.1799999999999393</v>
      </c>
      <c r="G115" s="10">
        <f t="shared" si="2"/>
        <v>4.0451574023860366E-3</v>
      </c>
    </row>
    <row r="116" spans="6:7" x14ac:dyDescent="0.2">
      <c r="F116" s="10">
        <f t="shared" si="4"/>
        <v>9.1809999999999388</v>
      </c>
      <c r="G116" s="10">
        <f t="shared" si="2"/>
        <v>3.4891482828176201E-3</v>
      </c>
    </row>
    <row r="117" spans="6:7" x14ac:dyDescent="0.2">
      <c r="F117" s="10">
        <f t="shared" si="4"/>
        <v>9.1819999999999382</v>
      </c>
      <c r="G117" s="10">
        <f t="shared" si="2"/>
        <v>3.0013788158325745E-3</v>
      </c>
    </row>
  </sheetData>
  <mergeCells count="3">
    <mergeCell ref="A1:S1"/>
    <mergeCell ref="A2:S2"/>
    <mergeCell ref="I28:N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2024-12-26T10:04:23Z</dcterms:modified>
</cp:coreProperties>
</file>